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Ομάδα" sheetId="1" r:id="rId1"/>
    <sheet name="Ερώτημα (1)" sheetId="2" r:id="rId2"/>
    <sheet name="Ερώτημα (2)" sheetId="3" r:id="rId3"/>
    <sheet name="Ερώτημα (3)" sheetId="4" r:id="rId4"/>
    <sheet name="Ερώτημα (4)" sheetId="5" r:id="rId5"/>
    <sheet name="Ερώτημα (5)" sheetId="6" r:id="rId6"/>
  </sheets>
  <definedNames/>
  <calcPr fullCalcOnLoad="1"/>
</workbook>
</file>

<file path=xl/sharedStrings.xml><?xml version="1.0" encoding="utf-8"?>
<sst xmlns="http://schemas.openxmlformats.org/spreadsheetml/2006/main" count="81" uniqueCount="45">
  <si>
    <t>Χρήση Η/Υ</t>
  </si>
  <si>
    <t>Χρήση Η/Υ τουλάχιστον 1φορά/εβδομάδα</t>
  </si>
  <si>
    <t>Πληθυσμός</t>
  </si>
  <si>
    <t>Ποσοστό %</t>
  </si>
  <si>
    <t>Χρήση Διαδικτύου</t>
  </si>
  <si>
    <t>Χρήση Διαδικτύου τουλάχιστον 1φορά/εβδομάδα</t>
  </si>
  <si>
    <t>Χρήση Η/Υ στο σπίτι</t>
  </si>
  <si>
    <t>Χρήση Διαδικτύου στο σπίτι</t>
  </si>
  <si>
    <t>Συμμετοχή σε ιστοσελίδες κοινωνικής δικτύωσης</t>
  </si>
  <si>
    <t>Παρακολούθηση σεμιναρίων Η/Υ &amp; Διαδικτύου</t>
  </si>
  <si>
    <t>10-15 ετών</t>
  </si>
  <si>
    <t>12-15 ετών</t>
  </si>
  <si>
    <r>
      <t>5</t>
    </r>
    <r>
      <rPr>
        <b/>
        <vertAlign val="superscript"/>
        <sz val="12"/>
        <color indexed="8"/>
        <rFont val="Times New Roman"/>
        <family val="1"/>
      </rPr>
      <t>ης</t>
    </r>
    <r>
      <rPr>
        <b/>
        <sz val="12"/>
        <color indexed="8"/>
        <rFont val="Times New Roman"/>
        <family val="1"/>
      </rPr>
      <t>-6</t>
    </r>
    <r>
      <rPr>
        <b/>
        <vertAlign val="superscript"/>
        <sz val="12"/>
        <color indexed="8"/>
        <rFont val="Times New Roman"/>
        <family val="1"/>
      </rPr>
      <t>ης</t>
    </r>
    <r>
      <rPr>
        <b/>
        <sz val="12"/>
        <color indexed="8"/>
        <rFont val="Times New Roman"/>
        <family val="1"/>
      </rPr>
      <t xml:space="preserve"> Δημοτικού</t>
    </r>
  </si>
  <si>
    <t>Κατοχή καρτοκινητού</t>
  </si>
  <si>
    <t>Χρήση λιγότερη της 1ώρας/εβδομάδα</t>
  </si>
  <si>
    <t>Ηλικίες 10-12</t>
  </si>
  <si>
    <t>Ηλικίες 12-15</t>
  </si>
  <si>
    <t>Σύνολο παιδιών: 696</t>
  </si>
  <si>
    <t>Επαλήθευση:</t>
  </si>
  <si>
    <t>1. Ενότητα: «Εντατική χρήση Η/Υ από παιδιά ηλικίας 8 – 15»</t>
  </si>
  <si>
    <t>2. Ενότητα: «Σε υψηλό επίπεδο κυμαίνεται και η διείσδυση του Διαδικτύου»</t>
  </si>
  <si>
    <t>3. Ενότητα: «Το σπίτι αποτελεί τον κυριότερο τόπο πρόσβασης – Τα παιχνίδια βρίσκονται στην κορυφή των λόγων χρήσης»</t>
  </si>
  <si>
    <t>4. Ενότητα: «Τα σεμινάρια αποτελούν συνήθη τρόπο εκμάθησης χρήσης Η/Υ – Γονείς και φίλοι βοηθούν στην εκμάθηση χρήσης του Διαδικτύου»</t>
  </si>
  <si>
    <t>5. Ενότητα: «Υψηλή διείσδυση των κινητών τηλεφώνων»</t>
  </si>
  <si>
    <t>Πίνακας 1: Χρήση Η/Υ από παιδιά ηλικίας 10 – 15 ετών</t>
  </si>
  <si>
    <t>Πίνακας 2: Χρήση Διαδικτύου από παιδιά ηλικίας 10 – 15 ετών</t>
  </si>
  <si>
    <t>Πίνακας 3: Τόπος χρήσης Η/Υ και Διαδικτύου από παιδιά ηλικίας 10 – 15 ετών</t>
  </si>
  <si>
    <t>Πίνακας 4: Παρακολούθηση σεμιναρίων ηλικίας 10 – 15 ετών</t>
  </si>
  <si>
    <t>Πίνακας 5: Χρήση κινητού τηλεφώνου από παιδιά ηλικίας 10 – 15 ετών</t>
  </si>
  <si>
    <t>Μην χρησιμοποιείται υποδιαστολές στις πράξεις, σημειώστε απλά τον πιο κοντινό φυσικό αριθμό.</t>
  </si>
  <si>
    <t>Ονοματεπώνυμα μελών ομάδας</t>
  </si>
  <si>
    <t>1.</t>
  </si>
  <si>
    <t>2.</t>
  </si>
  <si>
    <t>3.</t>
  </si>
  <si>
    <t>4.</t>
  </si>
  <si>
    <t>5.</t>
  </si>
  <si>
    <t>6.</t>
  </si>
  <si>
    <t>A</t>
  </si>
  <si>
    <t>B</t>
  </si>
  <si>
    <t>Γ</t>
  </si>
  <si>
    <t>Δ</t>
  </si>
  <si>
    <t>Ε</t>
  </si>
  <si>
    <t>Μην ξεχνάτε ν' αποθηκεύετε τις απαντήσεις σας</t>
  </si>
  <si>
    <t>ΦΥΛΛΟ ΕΡΓΑΣΙΑΣ "ΠΟΣΟΣΤΑ"</t>
  </si>
  <si>
    <t>Πηγή: Παρατηρητήριο για την Κοινωνία της Πληροφορίας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</si>
</sst>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57"/>
      <name val="Times New Roman"/>
      <family val="1"/>
    </font>
    <font>
      <sz val="12"/>
      <color indexed="40"/>
      <name val="Times New Roman"/>
      <family val="1"/>
    </font>
    <font>
      <sz val="12"/>
      <color indexed="45"/>
      <name val="Times New Roman"/>
      <family val="1"/>
    </font>
    <font>
      <sz val="12"/>
      <color indexed="29"/>
      <name val="Times New Roman"/>
      <family val="1"/>
    </font>
    <font>
      <b/>
      <sz val="12"/>
      <color indexed="60"/>
      <name val="Times New Roman"/>
      <family val="1"/>
    </font>
    <font>
      <sz val="10"/>
      <color indexed="8"/>
      <name val="Tahoma"/>
      <family val="2"/>
    </font>
    <font>
      <b/>
      <sz val="10"/>
      <color indexed="60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60"/>
      <name val="Tahoma"/>
      <family val="2"/>
    </font>
    <font>
      <sz val="10"/>
      <color indexed="8"/>
      <name val="Calibri"/>
      <family val="2"/>
    </font>
    <font>
      <b/>
      <sz val="28"/>
      <color indexed="19"/>
      <name val="Calibri"/>
      <family val="2"/>
    </font>
    <font>
      <sz val="11"/>
      <color indexed="19"/>
      <name val="Calibri"/>
      <family val="2"/>
    </font>
    <font>
      <sz val="11"/>
      <color indexed="57"/>
      <name val="Calibri"/>
      <family val="2"/>
    </font>
    <font>
      <b/>
      <sz val="28"/>
      <color indexed="40"/>
      <name val="Calibri"/>
      <family val="2"/>
    </font>
    <font>
      <sz val="11"/>
      <color indexed="40"/>
      <name val="Calibri"/>
      <family val="2"/>
    </font>
    <font>
      <b/>
      <sz val="28"/>
      <color indexed="45"/>
      <name val="Calibri"/>
      <family val="2"/>
    </font>
    <font>
      <sz val="11"/>
      <color indexed="45"/>
      <name val="Calibri"/>
      <family val="2"/>
    </font>
    <font>
      <b/>
      <sz val="28"/>
      <color indexed="57"/>
      <name val="Calibri"/>
      <family val="2"/>
    </font>
    <font>
      <b/>
      <sz val="28"/>
      <color indexed="29"/>
      <name val="Calibri"/>
      <family val="2"/>
    </font>
    <font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6" tint="-0.24997000396251678"/>
      <name val="Times New Roman"/>
      <family val="1"/>
    </font>
    <font>
      <sz val="12"/>
      <color rgb="FF00B0F0"/>
      <name val="Times New Roman"/>
      <family val="1"/>
    </font>
    <font>
      <sz val="12"/>
      <color rgb="FFFF7C80"/>
      <name val="Times New Roman"/>
      <family val="1"/>
    </font>
    <font>
      <sz val="12"/>
      <color rgb="FFFF5050"/>
      <name val="Times New Roman"/>
      <family val="1"/>
    </font>
    <font>
      <b/>
      <sz val="12"/>
      <color rgb="FFC00000"/>
      <name val="Times New Roman"/>
      <family val="1"/>
    </font>
    <font>
      <sz val="11"/>
      <color rgb="FFC00000"/>
      <name val="Calibri"/>
      <family val="2"/>
    </font>
    <font>
      <sz val="10"/>
      <color theme="1"/>
      <name val="Tahoma"/>
      <family val="2"/>
    </font>
    <font>
      <b/>
      <sz val="10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C00000"/>
      <name val="Tahoma"/>
      <family val="2"/>
    </font>
    <font>
      <sz val="10"/>
      <color theme="1"/>
      <name val="Calibri"/>
      <family val="2"/>
    </font>
    <font>
      <b/>
      <sz val="28"/>
      <color theme="2" tint="-0.4999699890613556"/>
      <name val="Calibri"/>
      <family val="2"/>
    </font>
    <font>
      <sz val="11"/>
      <color theme="2" tint="-0.4999699890613556"/>
      <name val="Calibri"/>
      <family val="2"/>
    </font>
    <font>
      <sz val="11"/>
      <color theme="6" tint="-0.24997000396251678"/>
      <name val="Calibri"/>
      <family val="2"/>
    </font>
    <font>
      <b/>
      <sz val="28"/>
      <color rgb="FF00B0F0"/>
      <name val="Calibri"/>
      <family val="2"/>
    </font>
    <font>
      <sz val="11"/>
      <color rgb="FF00B0F0"/>
      <name val="Calibri"/>
      <family val="2"/>
    </font>
    <font>
      <b/>
      <sz val="28"/>
      <color rgb="FFFF7C80"/>
      <name val="Calibri"/>
      <family val="2"/>
    </font>
    <font>
      <sz val="11"/>
      <color rgb="FFFF7C80"/>
      <name val="Calibri"/>
      <family val="2"/>
    </font>
    <font>
      <b/>
      <sz val="28"/>
      <color rgb="FF339966"/>
      <name val="Calibri"/>
      <family val="2"/>
    </font>
    <font>
      <sz val="11"/>
      <color rgb="FF339966"/>
      <name val="Calibri"/>
      <family val="2"/>
    </font>
    <font>
      <sz val="12"/>
      <color rgb="FF339966"/>
      <name val="Times New Roman"/>
      <family val="1"/>
    </font>
    <font>
      <b/>
      <sz val="28"/>
      <color rgb="FFFF5050"/>
      <name val="Calibri"/>
      <family val="2"/>
    </font>
    <font>
      <sz val="11"/>
      <color rgb="FFFF505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top" wrapText="1"/>
    </xf>
    <xf numFmtId="0" fontId="59" fillId="35" borderId="11" xfId="0" applyFont="1" applyFill="1" applyBorder="1" applyAlignment="1">
      <alignment horizontal="center" vertical="top" wrapText="1"/>
    </xf>
    <xf numFmtId="0" fontId="59" fillId="35" borderId="12" xfId="0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horizontal="center" vertical="top" wrapText="1"/>
    </xf>
    <xf numFmtId="0" fontId="59" fillId="36" borderId="11" xfId="0" applyFont="1" applyFill="1" applyBorder="1" applyAlignment="1">
      <alignment horizontal="center" vertical="top" wrapText="1"/>
    </xf>
    <xf numFmtId="0" fontId="59" fillId="36" borderId="12" xfId="0" applyFont="1" applyFill="1" applyBorder="1" applyAlignment="1">
      <alignment horizontal="center" vertical="top" wrapText="1"/>
    </xf>
    <xf numFmtId="0" fontId="59" fillId="37" borderId="10" xfId="0" applyFont="1" applyFill="1" applyBorder="1" applyAlignment="1">
      <alignment horizontal="center" vertical="top" wrapText="1"/>
    </xf>
    <xf numFmtId="0" fontId="59" fillId="37" borderId="12" xfId="0" applyFont="1" applyFill="1" applyBorder="1" applyAlignment="1">
      <alignment horizontal="center" vertical="top" wrapText="1"/>
    </xf>
    <xf numFmtId="0" fontId="59" fillId="38" borderId="10" xfId="0" applyFont="1" applyFill="1" applyBorder="1" applyAlignment="1">
      <alignment horizontal="center" vertical="top" wrapText="1"/>
    </xf>
    <xf numFmtId="0" fontId="59" fillId="38" borderId="11" xfId="0" applyFont="1" applyFill="1" applyBorder="1" applyAlignment="1">
      <alignment horizontal="center" vertical="top" wrapText="1"/>
    </xf>
    <xf numFmtId="0" fontId="59" fillId="38" borderId="12" xfId="0" applyFont="1" applyFill="1" applyBorder="1" applyAlignment="1">
      <alignment horizontal="center" vertical="top" wrapText="1"/>
    </xf>
    <xf numFmtId="0" fontId="59" fillId="39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" fontId="60" fillId="40" borderId="15" xfId="0" applyNumberFormat="1" applyFont="1" applyFill="1" applyBorder="1" applyAlignment="1">
      <alignment horizontal="center" vertical="center" wrapText="1"/>
    </xf>
    <xf numFmtId="1" fontId="61" fillId="40" borderId="15" xfId="0" applyNumberFormat="1" applyFont="1" applyFill="1" applyBorder="1" applyAlignment="1">
      <alignment horizontal="center" vertical="center" wrapText="1"/>
    </xf>
    <xf numFmtId="1" fontId="62" fillId="40" borderId="15" xfId="0" applyNumberFormat="1" applyFont="1" applyFill="1" applyBorder="1" applyAlignment="1">
      <alignment horizontal="center" vertical="center" wrapText="1"/>
    </xf>
    <xf numFmtId="1" fontId="63" fillId="40" borderId="15" xfId="0" applyNumberFormat="1" applyFont="1" applyFill="1" applyBorder="1" applyAlignment="1">
      <alignment horizontal="center" vertical="center" wrapText="1"/>
    </xf>
    <xf numFmtId="0" fontId="59" fillId="38" borderId="1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39" borderId="10" xfId="0" applyFont="1" applyFill="1" applyBorder="1" applyAlignment="1">
      <alignment horizontal="center" vertical="top" wrapText="1"/>
    </xf>
    <xf numFmtId="1" fontId="64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64" fillId="32" borderId="16" xfId="0" applyNumberFormat="1" applyFont="1" applyFill="1" applyBorder="1" applyAlignment="1" applyProtection="1">
      <alignment horizontal="center" vertical="top" wrapText="1"/>
      <protection locked="0"/>
    </xf>
    <xf numFmtId="0" fontId="59" fillId="32" borderId="16" xfId="0" applyFont="1" applyFill="1" applyBorder="1" applyAlignment="1" applyProtection="1">
      <alignment horizontal="center" vertical="top" wrapText="1"/>
      <protection locked="0"/>
    </xf>
    <xf numFmtId="0" fontId="0" fillId="41" borderId="0" xfId="0" applyFill="1" applyAlignment="1">
      <alignment/>
    </xf>
    <xf numFmtId="0" fontId="65" fillId="41" borderId="0" xfId="0" applyFont="1" applyFill="1" applyAlignment="1">
      <alignment/>
    </xf>
    <xf numFmtId="0" fontId="0" fillId="33" borderId="0" xfId="0" applyFill="1" applyBorder="1" applyAlignment="1">
      <alignment horizontal="center" vertical="center" wrapText="1"/>
    </xf>
    <xf numFmtId="1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66" fillId="42" borderId="0" xfId="0" applyFont="1" applyFill="1" applyAlignment="1">
      <alignment/>
    </xf>
    <xf numFmtId="0" fontId="67" fillId="42" borderId="0" xfId="0" applyFont="1" applyFill="1" applyAlignment="1">
      <alignment horizontal="right"/>
    </xf>
    <xf numFmtId="0" fontId="68" fillId="42" borderId="0" xfId="0" applyFont="1" applyFill="1" applyAlignment="1">
      <alignment/>
    </xf>
    <xf numFmtId="0" fontId="69" fillId="42" borderId="0" xfId="0" applyFont="1" applyFill="1" applyAlignment="1">
      <alignment/>
    </xf>
    <xf numFmtId="0" fontId="68" fillId="42" borderId="17" xfId="0" applyFont="1" applyFill="1" applyBorder="1" applyAlignment="1" applyProtection="1">
      <alignment vertical="center" wrapText="1"/>
      <protection locked="0"/>
    </xf>
    <xf numFmtId="0" fontId="68" fillId="42" borderId="18" xfId="0" applyFont="1" applyFill="1" applyBorder="1" applyAlignment="1" applyProtection="1">
      <alignment vertical="center" wrapText="1"/>
      <protection locked="0"/>
    </xf>
    <xf numFmtId="0" fontId="68" fillId="42" borderId="19" xfId="0" applyFont="1" applyFill="1" applyBorder="1" applyAlignment="1" applyProtection="1">
      <alignment vertical="center" wrapText="1"/>
      <protection locked="0"/>
    </xf>
    <xf numFmtId="0" fontId="70" fillId="42" borderId="0" xfId="0" applyFont="1" applyFill="1" applyAlignment="1">
      <alignment horizontal="center" vertical="center" wrapText="1"/>
    </xf>
    <xf numFmtId="0" fontId="71" fillId="42" borderId="17" xfId="0" applyFont="1" applyFill="1" applyBorder="1" applyAlignment="1">
      <alignment vertical="center" wrapText="1"/>
    </xf>
    <xf numFmtId="0" fontId="71" fillId="42" borderId="18" xfId="0" applyFont="1" applyFill="1" applyBorder="1" applyAlignment="1">
      <alignment vertical="center" wrapText="1"/>
    </xf>
    <xf numFmtId="0" fontId="71" fillId="42" borderId="18" xfId="0" applyFont="1" applyFill="1" applyBorder="1" applyAlignment="1">
      <alignment wrapText="1"/>
    </xf>
    <xf numFmtId="0" fontId="68" fillId="42" borderId="19" xfId="0" applyFont="1" applyFill="1" applyBorder="1" applyAlignment="1">
      <alignment wrapText="1"/>
    </xf>
    <xf numFmtId="0" fontId="72" fillId="33" borderId="0" xfId="0" applyFont="1" applyFill="1" applyAlignment="1">
      <alignment horizontal="righ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73" fillId="33" borderId="0" xfId="0" applyFont="1" applyFill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5" fillId="40" borderId="29" xfId="0" applyFont="1" applyFill="1" applyBorder="1" applyAlignment="1">
      <alignment horizontal="left" vertical="center" wrapText="1"/>
    </xf>
    <xf numFmtId="0" fontId="75" fillId="40" borderId="30" xfId="0" applyFont="1" applyFill="1" applyBorder="1" applyAlignment="1">
      <alignment horizontal="left" vertical="center" wrapText="1"/>
    </xf>
    <xf numFmtId="0" fontId="76" fillId="33" borderId="0" xfId="0" applyFont="1" applyFill="1" applyAlignment="1">
      <alignment horizontal="left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40" borderId="29" xfId="0" applyFont="1" applyFill="1" applyBorder="1" applyAlignment="1">
      <alignment horizontal="left" vertical="center" wrapText="1"/>
    </xf>
    <xf numFmtId="0" fontId="77" fillId="40" borderId="30" xfId="0" applyFont="1" applyFill="1" applyBorder="1" applyAlignment="1">
      <alignment horizontal="left" vertical="center" wrapText="1"/>
    </xf>
    <xf numFmtId="0" fontId="72" fillId="33" borderId="37" xfId="0" applyFont="1" applyFill="1" applyBorder="1" applyAlignment="1">
      <alignment horizontal="right" vertical="center" wrapText="1"/>
    </xf>
    <xf numFmtId="0" fontId="78" fillId="33" borderId="0" xfId="0" applyFont="1" applyFill="1" applyAlignment="1">
      <alignment horizontal="left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40" borderId="29" xfId="0" applyFont="1" applyFill="1" applyBorder="1" applyAlignment="1">
      <alignment horizontal="left" vertical="center" wrapText="1"/>
    </xf>
    <xf numFmtId="0" fontId="79" fillId="40" borderId="30" xfId="0" applyFont="1" applyFill="1" applyBorder="1" applyAlignment="1">
      <alignment horizontal="left" vertical="center" wrapText="1"/>
    </xf>
    <xf numFmtId="0" fontId="80" fillId="33" borderId="0" xfId="0" applyFont="1" applyFill="1" applyAlignment="1">
      <alignment horizontal="left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81" fillId="33" borderId="26" xfId="0" applyFont="1" applyFill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59" fillId="37" borderId="3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" fontId="64" fillId="32" borderId="38" xfId="0" applyNumberFormat="1" applyFont="1" applyFill="1" applyBorder="1" applyAlignment="1" applyProtection="1">
      <alignment horizontal="center" vertical="center" wrapText="1"/>
      <protection locked="0"/>
    </xf>
    <xf numFmtId="1" fontId="64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32" borderId="38" xfId="0" applyFont="1" applyFill="1" applyBorder="1" applyAlignment="1" applyProtection="1">
      <alignment horizontal="center" vertical="center" wrapText="1"/>
      <protection locked="0"/>
    </xf>
    <xf numFmtId="0" fontId="59" fillId="32" borderId="11" xfId="0" applyFont="1" applyFill="1" applyBorder="1" applyAlignment="1" applyProtection="1">
      <alignment horizontal="center" vertical="center" wrapText="1"/>
      <protection locked="0"/>
    </xf>
    <xf numFmtId="0" fontId="81" fillId="40" borderId="29" xfId="0" applyFont="1" applyFill="1" applyBorder="1" applyAlignment="1">
      <alignment horizontal="left" vertical="center" wrapText="1"/>
    </xf>
    <xf numFmtId="0" fontId="81" fillId="40" borderId="30" xfId="0" applyFont="1" applyFill="1" applyBorder="1" applyAlignment="1">
      <alignment horizontal="left" vertical="center" wrapText="1"/>
    </xf>
    <xf numFmtId="1" fontId="82" fillId="40" borderId="39" xfId="0" applyNumberFormat="1" applyFont="1" applyFill="1" applyBorder="1" applyAlignment="1">
      <alignment horizontal="center" vertical="center" wrapText="1"/>
    </xf>
    <xf numFmtId="1" fontId="82" fillId="40" borderId="40" xfId="0" applyNumberFormat="1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left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33" borderId="43" xfId="0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84" fillId="40" borderId="29" xfId="0" applyFont="1" applyFill="1" applyBorder="1" applyAlignment="1">
      <alignment horizontal="left" vertical="center" wrapText="1"/>
    </xf>
    <xf numFmtId="0" fontId="84" fillId="40" borderId="30" xfId="0" applyFont="1" applyFill="1" applyBorder="1" applyAlignment="1">
      <alignment horizontal="left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6384" width="9.140625" style="33" customWidth="1"/>
  </cols>
  <sheetData>
    <row r="1" spans="2:6" ht="12.75">
      <c r="B1" s="40" t="s">
        <v>43</v>
      </c>
      <c r="C1" s="40"/>
      <c r="D1" s="40"/>
      <c r="E1" s="40"/>
      <c r="F1" s="40"/>
    </row>
    <row r="2" spans="2:6" ht="12.75">
      <c r="B2" s="40"/>
      <c r="C2" s="40"/>
      <c r="D2" s="40"/>
      <c r="E2" s="40"/>
      <c r="F2" s="40"/>
    </row>
    <row r="3" ht="13.5" thickBot="1"/>
    <row r="4" spans="2:6" ht="15.75" thickBot="1" thickTop="1">
      <c r="B4" s="41" t="s">
        <v>30</v>
      </c>
      <c r="C4" s="42"/>
      <c r="D4" s="42"/>
      <c r="E4" s="43"/>
      <c r="F4" s="44"/>
    </row>
    <row r="5" ht="14.25" thickBot="1" thickTop="1"/>
    <row r="6" spans="1:6" ht="15.75" thickBot="1" thickTop="1">
      <c r="A6" s="34" t="s">
        <v>31</v>
      </c>
      <c r="B6" s="37"/>
      <c r="C6" s="38"/>
      <c r="D6" s="38"/>
      <c r="E6" s="38"/>
      <c r="F6" s="39"/>
    </row>
    <row r="7" spans="2:6" ht="15.75" thickBot="1" thickTop="1">
      <c r="B7" s="35"/>
      <c r="C7" s="35"/>
      <c r="D7" s="35"/>
      <c r="E7" s="35"/>
      <c r="F7" s="35"/>
    </row>
    <row r="8" spans="1:6" ht="15.75" thickBot="1" thickTop="1">
      <c r="A8" s="34" t="s">
        <v>32</v>
      </c>
      <c r="B8" s="37"/>
      <c r="C8" s="38"/>
      <c r="D8" s="38"/>
      <c r="E8" s="38"/>
      <c r="F8" s="39"/>
    </row>
    <row r="9" spans="2:6" ht="15.75" thickBot="1" thickTop="1">
      <c r="B9" s="35"/>
      <c r="C9" s="35"/>
      <c r="D9" s="35"/>
      <c r="E9" s="35"/>
      <c r="F9" s="35"/>
    </row>
    <row r="10" spans="1:6" ht="15.75" thickBot="1" thickTop="1">
      <c r="A10" s="34" t="s">
        <v>33</v>
      </c>
      <c r="B10" s="37"/>
      <c r="C10" s="38"/>
      <c r="D10" s="38"/>
      <c r="E10" s="38"/>
      <c r="F10" s="39"/>
    </row>
    <row r="11" spans="2:6" ht="15.75" thickBot="1" thickTop="1">
      <c r="B11" s="35"/>
      <c r="C11" s="35"/>
      <c r="D11" s="35"/>
      <c r="E11" s="35"/>
      <c r="F11" s="35"/>
    </row>
    <row r="12" spans="1:6" ht="15.75" thickBot="1" thickTop="1">
      <c r="A12" s="34" t="s">
        <v>34</v>
      </c>
      <c r="B12" s="37"/>
      <c r="C12" s="38"/>
      <c r="D12" s="38"/>
      <c r="E12" s="38"/>
      <c r="F12" s="39"/>
    </row>
    <row r="13" ht="14.25" thickBot="1" thickTop="1"/>
    <row r="14" spans="1:6" ht="15.75" thickBot="1" thickTop="1">
      <c r="A14" s="34" t="s">
        <v>35</v>
      </c>
      <c r="B14" s="37"/>
      <c r="C14" s="38"/>
      <c r="D14" s="38"/>
      <c r="E14" s="38"/>
      <c r="F14" s="39"/>
    </row>
    <row r="15" ht="14.25" thickBot="1" thickTop="1"/>
    <row r="16" spans="1:6" ht="15.75" thickBot="1" thickTop="1">
      <c r="A16" s="34" t="s">
        <v>36</v>
      </c>
      <c r="B16" s="37"/>
      <c r="C16" s="38"/>
      <c r="D16" s="38"/>
      <c r="E16" s="38"/>
      <c r="F16" s="39"/>
    </row>
    <row r="17" ht="13.5" thickTop="1"/>
    <row r="19" ht="12.75">
      <c r="J19" s="36"/>
    </row>
  </sheetData>
  <sheetProtection password="C893" sheet="1" selectLockedCells="1"/>
  <mergeCells count="8">
    <mergeCell ref="B14:F14"/>
    <mergeCell ref="B16:F16"/>
    <mergeCell ref="B1:F2"/>
    <mergeCell ref="B4:F4"/>
    <mergeCell ref="B6:F6"/>
    <mergeCell ref="B8:F8"/>
    <mergeCell ref="B10:F10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14.57421875" style="1" customWidth="1"/>
    <col min="3" max="3" width="17.28125" style="1" customWidth="1"/>
    <col min="4" max="4" width="23.57421875" style="1" customWidth="1"/>
    <col min="5" max="5" width="27.00390625" style="1" customWidth="1"/>
    <col min="6" max="6" width="18.28125" style="1" customWidth="1"/>
    <col min="7" max="7" width="21.421875" style="1" customWidth="1"/>
    <col min="8" max="16384" width="9.140625" style="1" customWidth="1"/>
  </cols>
  <sheetData>
    <row r="1" ht="15.75" thickBot="1"/>
    <row r="2" spans="2:3" ht="16.5" thickBot="1">
      <c r="B2" s="25" t="s">
        <v>15</v>
      </c>
      <c r="C2" s="25" t="s">
        <v>16</v>
      </c>
    </row>
    <row r="3" spans="2:3" ht="16.5" thickBot="1">
      <c r="B3" s="24">
        <v>328</v>
      </c>
      <c r="C3" s="24">
        <v>368</v>
      </c>
    </row>
    <row r="4" spans="2:7" ht="16.5" customHeight="1" thickBot="1">
      <c r="B4" s="48" t="s">
        <v>17</v>
      </c>
      <c r="C4" s="48"/>
      <c r="D4" s="49" t="s">
        <v>29</v>
      </c>
      <c r="E4" s="50"/>
      <c r="F4" s="50"/>
      <c r="G4" s="50"/>
    </row>
    <row r="5" ht="12.75" customHeight="1"/>
    <row r="6" spans="1:7" ht="6.75" customHeight="1">
      <c r="A6" s="29"/>
      <c r="B6" s="29"/>
      <c r="C6" s="29"/>
      <c r="D6" s="29"/>
      <c r="E6" s="29"/>
      <c r="F6" s="29"/>
      <c r="G6" s="29"/>
    </row>
    <row r="7" ht="18" customHeight="1" thickBot="1"/>
    <row r="8" spans="1:4" ht="19.5" customHeight="1" thickBot="1">
      <c r="A8" s="51" t="s">
        <v>37</v>
      </c>
      <c r="B8" s="53" t="s">
        <v>19</v>
      </c>
      <c r="C8" s="54"/>
      <c r="D8" s="55"/>
    </row>
    <row r="9" spans="1:4" ht="19.5" customHeight="1" thickBot="1">
      <c r="A9" s="52"/>
      <c r="B9" s="56" t="s">
        <v>24</v>
      </c>
      <c r="C9" s="57"/>
      <c r="D9" s="58"/>
    </row>
    <row r="10" spans="1:7" ht="34.5" customHeight="1" thickBot="1">
      <c r="A10" s="52"/>
      <c r="B10" s="2"/>
      <c r="C10" s="3" t="s">
        <v>0</v>
      </c>
      <c r="D10" s="3" t="s">
        <v>1</v>
      </c>
      <c r="F10" s="46" t="s">
        <v>42</v>
      </c>
      <c r="G10" s="31"/>
    </row>
    <row r="11" spans="1:7" ht="19.5" customHeight="1" thickBot="1">
      <c r="A11" s="52"/>
      <c r="B11" s="4" t="s">
        <v>2</v>
      </c>
      <c r="C11" s="26"/>
      <c r="D11" s="26"/>
      <c r="F11" s="47"/>
      <c r="G11" s="31"/>
    </row>
    <row r="12" spans="1:4" ht="19.5" customHeight="1" thickBot="1">
      <c r="A12" s="52"/>
      <c r="B12" s="4" t="s">
        <v>3</v>
      </c>
      <c r="C12" s="32">
        <v>93</v>
      </c>
      <c r="D12" s="32">
        <v>90</v>
      </c>
    </row>
    <row r="13" spans="1:4" ht="15">
      <c r="A13" s="52"/>
      <c r="B13" s="17"/>
      <c r="D13" s="18"/>
    </row>
    <row r="14" spans="1:4" ht="15.75">
      <c r="A14" s="52"/>
      <c r="B14" s="59" t="s">
        <v>18</v>
      </c>
      <c r="C14" s="19">
        <f>IF(OR(C11=647,C11=648),"ΣΩΣΤΟ",(IF(C11="","","ΛΑΘΟΣ")))</f>
      </c>
      <c r="D14" s="19">
        <f>IF(OR(D11=626,D11=627),"ΣΩΣΤΟ",(IF(D11="","","ΛΑΘΟΣ")))</f>
      </c>
    </row>
    <row r="15" spans="1:4" ht="16.5" thickBot="1">
      <c r="A15" s="52"/>
      <c r="B15" s="60"/>
      <c r="C15" s="19" t="str">
        <f>IF(C12=93,"ΣΩΣΤΟ",(IF(C12="","","ΛΑΘΟΣ")))</f>
        <v>ΣΩΣΤΟ</v>
      </c>
      <c r="D15" s="19" t="str">
        <f>IF(D12=90,"ΣΩΣΤΟ",(IF(D12="","","ΛΑΘΟΣ")))</f>
        <v>ΣΩΣΤΟ</v>
      </c>
    </row>
    <row r="16" spans="2:4" ht="15">
      <c r="B16" s="45" t="s">
        <v>44</v>
      </c>
      <c r="C16" s="45"/>
      <c r="D16" s="45"/>
    </row>
    <row r="17" spans="1:7" ht="6.75" customHeight="1">
      <c r="A17" s="29"/>
      <c r="B17" s="29"/>
      <c r="C17" s="29"/>
      <c r="D17" s="29"/>
      <c r="E17" s="29"/>
      <c r="F17" s="29"/>
      <c r="G17" s="29"/>
    </row>
  </sheetData>
  <sheetProtection password="C893" sheet="1" selectLockedCells="1"/>
  <mergeCells count="8">
    <mergeCell ref="B16:D16"/>
    <mergeCell ref="F10:F11"/>
    <mergeCell ref="B4:C4"/>
    <mergeCell ref="D4:G4"/>
    <mergeCell ref="A8:A15"/>
    <mergeCell ref="B8:D8"/>
    <mergeCell ref="B9:D9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4.57421875" style="1" customWidth="1"/>
    <col min="3" max="3" width="17.28125" style="1" customWidth="1"/>
    <col min="4" max="4" width="23.57421875" style="1" customWidth="1"/>
    <col min="5" max="5" width="27.00390625" style="1" customWidth="1"/>
    <col min="6" max="6" width="18.28125" style="1" customWidth="1"/>
    <col min="7" max="7" width="21.421875" style="1" customWidth="1"/>
    <col min="8" max="16384" width="9.140625" style="1" customWidth="1"/>
  </cols>
  <sheetData>
    <row r="1" ht="15.75" thickBot="1"/>
    <row r="2" spans="2:3" ht="16.5" thickBot="1">
      <c r="B2" s="25" t="s">
        <v>15</v>
      </c>
      <c r="C2" s="25" t="s">
        <v>16</v>
      </c>
    </row>
    <row r="3" spans="2:3" ht="16.5" thickBot="1">
      <c r="B3" s="24">
        <v>328</v>
      </c>
      <c r="C3" s="24">
        <v>368</v>
      </c>
    </row>
    <row r="4" spans="2:7" ht="16.5" customHeight="1" thickBot="1">
      <c r="B4" s="48" t="s">
        <v>17</v>
      </c>
      <c r="C4" s="48"/>
      <c r="D4" s="49" t="s">
        <v>29</v>
      </c>
      <c r="E4" s="50"/>
      <c r="F4" s="50"/>
      <c r="G4" s="50"/>
    </row>
    <row r="5" ht="12.75" customHeight="1"/>
    <row r="6" spans="1:7" ht="6.75" customHeight="1">
      <c r="A6" s="29"/>
      <c r="B6" s="29"/>
      <c r="C6" s="29"/>
      <c r="D6" s="29"/>
      <c r="E6" s="29"/>
      <c r="F6" s="29"/>
      <c r="G6" s="29"/>
    </row>
    <row r="7" ht="15.75" thickBot="1"/>
    <row r="8" spans="1:4" ht="15">
      <c r="A8" s="61" t="s">
        <v>38</v>
      </c>
      <c r="B8" s="62" t="s">
        <v>20</v>
      </c>
      <c r="C8" s="63"/>
      <c r="D8" s="64"/>
    </row>
    <row r="9" spans="1:4" ht="15" customHeight="1" thickBot="1">
      <c r="A9" s="61"/>
      <c r="B9" s="65"/>
      <c r="C9" s="66"/>
      <c r="D9" s="67"/>
    </row>
    <row r="10" spans="1:4" ht="19.5" customHeight="1" thickBot="1">
      <c r="A10" s="61"/>
      <c r="B10" s="68" t="s">
        <v>25</v>
      </c>
      <c r="C10" s="69"/>
      <c r="D10" s="70"/>
    </row>
    <row r="11" spans="1:6" ht="34.5" customHeight="1" thickBot="1">
      <c r="A11" s="61"/>
      <c r="B11" s="5"/>
      <c r="C11" s="6" t="s">
        <v>4</v>
      </c>
      <c r="D11" s="6" t="s">
        <v>5</v>
      </c>
      <c r="F11" s="46" t="s">
        <v>42</v>
      </c>
    </row>
    <row r="12" spans="1:6" ht="19.5" customHeight="1" thickBot="1">
      <c r="A12" s="61"/>
      <c r="B12" s="7" t="s">
        <v>2</v>
      </c>
      <c r="C12" s="27"/>
      <c r="D12" s="27"/>
      <c r="F12" s="47"/>
    </row>
    <row r="13" spans="1:4" ht="19.5" customHeight="1" thickBot="1">
      <c r="A13" s="61"/>
      <c r="B13" s="7" t="s">
        <v>3</v>
      </c>
      <c r="C13" s="28"/>
      <c r="D13" s="28"/>
    </row>
    <row r="14" spans="1:4" ht="15">
      <c r="A14" s="61"/>
      <c r="B14" s="17"/>
      <c r="D14" s="18"/>
    </row>
    <row r="15" spans="1:4" ht="15.75">
      <c r="A15" s="61"/>
      <c r="B15" s="71" t="s">
        <v>18</v>
      </c>
      <c r="C15" s="20">
        <f>IF(OR(C12=508,C12=509),"ΣΩΣΤΟ",(IF(C12="","","ΛΑΘΟΣ")))</f>
      </c>
      <c r="D15" s="20">
        <f>IF(OR(D12=557,D12=556),"ΣΩΣΤΟ",(IF(D12="","","ΛΑΘΟΣ")))</f>
      </c>
    </row>
    <row r="16" spans="1:4" ht="16.5" thickBot="1">
      <c r="A16" s="61"/>
      <c r="B16" s="72"/>
      <c r="C16" s="20">
        <f>IF(C13=73,"ΣΩΣΤΟ",(IF(C13="","","ΛΑΘΟΣ")))</f>
      </c>
      <c r="D16" s="20">
        <f>IF(D13=80,"ΣΩΣΤΟ",(IF(D13="","","ΛΑΘΟΣ")))</f>
      </c>
    </row>
    <row r="17" spans="2:4" ht="15">
      <c r="B17" s="45" t="s">
        <v>44</v>
      </c>
      <c r="C17" s="45"/>
      <c r="D17" s="45"/>
    </row>
    <row r="18" spans="1:7" ht="6.75" customHeight="1">
      <c r="A18" s="29"/>
      <c r="B18" s="29"/>
      <c r="C18" s="29"/>
      <c r="D18" s="29"/>
      <c r="E18" s="29"/>
      <c r="F18" s="29"/>
      <c r="G18" s="29"/>
    </row>
  </sheetData>
  <sheetProtection password="C893" sheet="1" selectLockedCells="1"/>
  <mergeCells count="8">
    <mergeCell ref="B4:C4"/>
    <mergeCell ref="D4:G4"/>
    <mergeCell ref="B17:D17"/>
    <mergeCell ref="F11:F12"/>
    <mergeCell ref="A8:A16"/>
    <mergeCell ref="B8:D9"/>
    <mergeCell ref="B10:D10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4.57421875" style="1" customWidth="1"/>
    <col min="3" max="3" width="17.28125" style="1" customWidth="1"/>
    <col min="4" max="4" width="23.57421875" style="1" customWidth="1"/>
    <col min="5" max="5" width="27.00390625" style="1" customWidth="1"/>
    <col min="6" max="6" width="18.28125" style="1" customWidth="1"/>
    <col min="7" max="7" width="21.421875" style="1" customWidth="1"/>
    <col min="8" max="16384" width="9.140625" style="1" customWidth="1"/>
  </cols>
  <sheetData>
    <row r="1" ht="15.75" thickBot="1"/>
    <row r="2" spans="2:3" ht="16.5" thickBot="1">
      <c r="B2" s="25" t="s">
        <v>15</v>
      </c>
      <c r="C2" s="25" t="s">
        <v>16</v>
      </c>
    </row>
    <row r="3" spans="2:3" ht="16.5" thickBot="1">
      <c r="B3" s="24">
        <v>328</v>
      </c>
      <c r="C3" s="24">
        <v>368</v>
      </c>
    </row>
    <row r="4" spans="2:7" ht="16.5" customHeight="1" thickBot="1">
      <c r="B4" s="48" t="s">
        <v>17</v>
      </c>
      <c r="C4" s="48"/>
      <c r="D4" s="49" t="s">
        <v>29</v>
      </c>
      <c r="E4" s="50"/>
      <c r="F4" s="50"/>
      <c r="G4" s="50"/>
    </row>
    <row r="5" ht="12.75" customHeight="1"/>
    <row r="6" spans="1:7" ht="6.75" customHeight="1">
      <c r="A6" s="29"/>
      <c r="B6" s="29"/>
      <c r="C6" s="29"/>
      <c r="D6" s="29"/>
      <c r="E6" s="29"/>
      <c r="F6" s="29"/>
      <c r="G6" s="29"/>
    </row>
    <row r="7" ht="15.75" thickBot="1"/>
    <row r="8" spans="1:5" ht="15">
      <c r="A8" s="74" t="s">
        <v>39</v>
      </c>
      <c r="B8" s="62" t="s">
        <v>21</v>
      </c>
      <c r="C8" s="63"/>
      <c r="D8" s="63"/>
      <c r="E8" s="64"/>
    </row>
    <row r="9" spans="1:5" ht="15" customHeight="1" thickBot="1">
      <c r="A9" s="74"/>
      <c r="B9" s="65"/>
      <c r="C9" s="66"/>
      <c r="D9" s="66"/>
      <c r="E9" s="67"/>
    </row>
    <row r="10" spans="1:5" ht="19.5" customHeight="1" thickBot="1">
      <c r="A10" s="74"/>
      <c r="B10" s="75" t="s">
        <v>26</v>
      </c>
      <c r="C10" s="76"/>
      <c r="D10" s="76"/>
      <c r="E10" s="77"/>
    </row>
    <row r="11" spans="1:7" ht="34.5" customHeight="1" thickBot="1">
      <c r="A11" s="74"/>
      <c r="B11" s="8"/>
      <c r="C11" s="9" t="s">
        <v>6</v>
      </c>
      <c r="D11" s="9" t="s">
        <v>7</v>
      </c>
      <c r="E11" s="9" t="s">
        <v>8</v>
      </c>
      <c r="G11" s="46" t="s">
        <v>42</v>
      </c>
    </row>
    <row r="12" spans="1:7" ht="19.5" customHeight="1" thickBot="1">
      <c r="A12" s="74"/>
      <c r="B12" s="10" t="s">
        <v>2</v>
      </c>
      <c r="C12" s="27"/>
      <c r="D12" s="27"/>
      <c r="E12" s="27"/>
      <c r="G12" s="47"/>
    </row>
    <row r="13" spans="1:5" ht="19.5" customHeight="1" thickBot="1">
      <c r="A13" s="74"/>
      <c r="B13" s="10" t="s">
        <v>3</v>
      </c>
      <c r="C13" s="28"/>
      <c r="D13" s="28"/>
      <c r="E13" s="28"/>
    </row>
    <row r="14" spans="1:5" ht="15">
      <c r="A14" s="74"/>
      <c r="B14" s="17"/>
      <c r="E14" s="18"/>
    </row>
    <row r="15" spans="1:5" ht="15.75">
      <c r="A15" s="74"/>
      <c r="B15" s="78" t="s">
        <v>18</v>
      </c>
      <c r="C15" s="21">
        <f>IF(OR(C12=626,C12=627),"ΣΩΣΤΟ",(IF(C12="","","ΛΑΘΟΣ")))</f>
      </c>
      <c r="D15" s="21">
        <f>IF(OR(D12=536,D12=535),"ΣΩΣΤΟ",(IF(D12="","","ΛΑΘΟΣ")))</f>
      </c>
      <c r="E15" s="21">
        <f>IF(OR(E12=251,E12=250),"ΣΩΣΤΟ",(IF(E12="","","ΛΑΘΟΣ")))</f>
      </c>
    </row>
    <row r="16" spans="1:5" ht="16.5" thickBot="1">
      <c r="A16" s="74"/>
      <c r="B16" s="79"/>
      <c r="C16" s="21">
        <f>IF(C13=90,"ΣΩΣΤΟ",(IF(C13="","","ΛΑΘΟΣ")))</f>
      </c>
      <c r="D16" s="21">
        <f>IF(D13=77,"ΣΩΣΤΟ",(IF(D13="","","ΛΑΘΟΣ")))</f>
      </c>
      <c r="E16" s="21">
        <f>IF(E13=36,"ΣΩΣΤΟ",(IF(E13="","","ΛΑΘΟΣ")))</f>
      </c>
    </row>
    <row r="17" spans="3:5" ht="15">
      <c r="C17" s="73" t="s">
        <v>44</v>
      </c>
      <c r="D17" s="73"/>
      <c r="E17" s="73"/>
    </row>
    <row r="18" spans="1:7" ht="6.75" customHeight="1">
      <c r="A18" s="29"/>
      <c r="B18" s="29"/>
      <c r="C18" s="29"/>
      <c r="D18" s="29"/>
      <c r="E18" s="29"/>
      <c r="F18" s="30"/>
      <c r="G18" s="30"/>
    </row>
  </sheetData>
  <sheetProtection password="C893" sheet="1" selectLockedCells="1"/>
  <mergeCells count="8">
    <mergeCell ref="B4:C4"/>
    <mergeCell ref="D4:G4"/>
    <mergeCell ref="C17:E17"/>
    <mergeCell ref="G11:G12"/>
    <mergeCell ref="A8:A16"/>
    <mergeCell ref="B8:E9"/>
    <mergeCell ref="B10:E10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13" sqref="C13:D13"/>
    </sheetView>
  </sheetViews>
  <sheetFormatPr defaultColWidth="9.140625" defaultRowHeight="15"/>
  <cols>
    <col min="1" max="1" width="9.140625" style="1" customWidth="1"/>
    <col min="2" max="2" width="14.57421875" style="1" customWidth="1"/>
    <col min="3" max="3" width="17.28125" style="1" customWidth="1"/>
    <col min="4" max="4" width="23.57421875" style="1" customWidth="1"/>
    <col min="5" max="5" width="27.00390625" style="1" customWidth="1"/>
    <col min="6" max="6" width="18.28125" style="1" customWidth="1"/>
    <col min="7" max="7" width="21.421875" style="1" customWidth="1"/>
    <col min="8" max="16384" width="9.140625" style="1" customWidth="1"/>
  </cols>
  <sheetData>
    <row r="1" ht="15.75" thickBot="1"/>
    <row r="2" spans="2:3" ht="16.5" thickBot="1">
      <c r="B2" s="25" t="s">
        <v>15</v>
      </c>
      <c r="C2" s="25" t="s">
        <v>16</v>
      </c>
    </row>
    <row r="3" spans="2:3" ht="16.5" thickBot="1">
      <c r="B3" s="24">
        <v>328</v>
      </c>
      <c r="C3" s="24">
        <v>368</v>
      </c>
    </row>
    <row r="4" spans="2:7" ht="16.5" customHeight="1" thickBot="1">
      <c r="B4" s="48" t="s">
        <v>17</v>
      </c>
      <c r="C4" s="48"/>
      <c r="D4" s="49" t="s">
        <v>29</v>
      </c>
      <c r="E4" s="50"/>
      <c r="F4" s="50"/>
      <c r="G4" s="50"/>
    </row>
    <row r="5" ht="12.75" customHeight="1"/>
    <row r="6" spans="1:7" ht="6.75" customHeight="1">
      <c r="A6" s="29"/>
      <c r="B6" s="29"/>
      <c r="C6" s="29"/>
      <c r="D6" s="29"/>
      <c r="E6" s="29"/>
      <c r="F6" s="29"/>
      <c r="G6" s="29"/>
    </row>
    <row r="7" ht="15.75" thickBot="1"/>
    <row r="8" spans="1:4" ht="15">
      <c r="A8" s="80" t="s">
        <v>40</v>
      </c>
      <c r="B8" s="62" t="s">
        <v>22</v>
      </c>
      <c r="C8" s="81"/>
      <c r="D8" s="82"/>
    </row>
    <row r="9" spans="1:4" ht="15" customHeight="1">
      <c r="A9" s="80"/>
      <c r="B9" s="83"/>
      <c r="C9" s="84"/>
      <c r="D9" s="85"/>
    </row>
    <row r="10" spans="1:4" ht="19.5" customHeight="1" thickBot="1">
      <c r="A10" s="80"/>
      <c r="B10" s="86"/>
      <c r="C10" s="87"/>
      <c r="D10" s="88"/>
    </row>
    <row r="11" spans="1:4" ht="15.75" thickBot="1">
      <c r="A11" s="80"/>
      <c r="B11" s="89" t="s">
        <v>27</v>
      </c>
      <c r="C11" s="90"/>
      <c r="D11" s="91"/>
    </row>
    <row r="12" spans="1:6" ht="34.5" customHeight="1" thickBot="1">
      <c r="A12" s="80"/>
      <c r="B12" s="11"/>
      <c r="C12" s="92" t="s">
        <v>9</v>
      </c>
      <c r="D12" s="93"/>
      <c r="F12" s="46" t="s">
        <v>42</v>
      </c>
    </row>
    <row r="13" spans="1:6" ht="19.5" customHeight="1" thickBot="1">
      <c r="A13" s="80"/>
      <c r="B13" s="12" t="s">
        <v>2</v>
      </c>
      <c r="C13" s="94"/>
      <c r="D13" s="95"/>
      <c r="F13" s="47"/>
    </row>
    <row r="14" spans="1:4" ht="19.5" customHeight="1" thickBot="1">
      <c r="A14" s="80"/>
      <c r="B14" s="12" t="s">
        <v>3</v>
      </c>
      <c r="C14" s="96"/>
      <c r="D14" s="97"/>
    </row>
    <row r="15" spans="1:4" ht="15">
      <c r="A15" s="80"/>
      <c r="B15" s="17"/>
      <c r="D15" s="18"/>
    </row>
    <row r="16" spans="1:4" ht="15.75">
      <c r="A16" s="80"/>
      <c r="B16" s="98" t="s">
        <v>18</v>
      </c>
      <c r="C16" s="100">
        <f>IF(C13=348,"ΣΩΣΤΟ",(IF(C13="","","ΛΑΘΟΣ")))</f>
      </c>
      <c r="D16" s="101"/>
    </row>
    <row r="17" spans="1:4" ht="16.5" thickBot="1">
      <c r="A17" s="80"/>
      <c r="B17" s="99"/>
      <c r="C17" s="100">
        <f>IF(C14=50,"ΣΩΣΤΟ",(IF(C14="","","ΛΑΘΟΣ")))</f>
      </c>
      <c r="D17" s="101"/>
    </row>
    <row r="18" spans="2:4" ht="15">
      <c r="B18" s="45" t="s">
        <v>44</v>
      </c>
      <c r="C18" s="45"/>
      <c r="D18" s="45"/>
    </row>
    <row r="19" spans="1:7" ht="6.75" customHeight="1">
      <c r="A19" s="29"/>
      <c r="B19" s="29"/>
      <c r="C19" s="29"/>
      <c r="D19" s="29"/>
      <c r="E19" s="29"/>
      <c r="F19" s="29"/>
      <c r="G19" s="29"/>
    </row>
  </sheetData>
  <sheetProtection password="C893" sheet="1" selectLockedCells="1"/>
  <mergeCells count="13">
    <mergeCell ref="B16:B17"/>
    <mergeCell ref="C16:D16"/>
    <mergeCell ref="C17:D17"/>
    <mergeCell ref="B18:D18"/>
    <mergeCell ref="B4:C4"/>
    <mergeCell ref="D4:G4"/>
    <mergeCell ref="F12:F13"/>
    <mergeCell ref="A8:A17"/>
    <mergeCell ref="B8:D10"/>
    <mergeCell ref="B11:D11"/>
    <mergeCell ref="C12:D12"/>
    <mergeCell ref="C13:D13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14.57421875" style="1" customWidth="1"/>
    <col min="3" max="3" width="17.28125" style="1" customWidth="1"/>
    <col min="4" max="4" width="23.57421875" style="1" customWidth="1"/>
    <col min="5" max="5" width="27.00390625" style="1" customWidth="1"/>
    <col min="6" max="6" width="18.28125" style="1" customWidth="1"/>
    <col min="7" max="7" width="21.421875" style="1" customWidth="1"/>
    <col min="8" max="16384" width="9.140625" style="1" customWidth="1"/>
  </cols>
  <sheetData>
    <row r="1" ht="15.75" thickBot="1"/>
    <row r="2" spans="2:3" ht="16.5" thickBot="1">
      <c r="B2" s="16" t="s">
        <v>15</v>
      </c>
      <c r="C2" s="16" t="s">
        <v>16</v>
      </c>
    </row>
    <row r="3" spans="2:3" ht="16.5" thickBot="1">
      <c r="B3" s="24">
        <v>328</v>
      </c>
      <c r="C3" s="24">
        <v>368</v>
      </c>
    </row>
    <row r="4" spans="2:7" ht="16.5" customHeight="1" thickBot="1">
      <c r="B4" s="48" t="s">
        <v>17</v>
      </c>
      <c r="C4" s="48"/>
      <c r="D4" s="49" t="s">
        <v>29</v>
      </c>
      <c r="E4" s="50"/>
      <c r="F4" s="50"/>
      <c r="G4" s="50"/>
    </row>
    <row r="5" ht="12.75" customHeight="1"/>
    <row r="6" spans="1:7" ht="6.75" customHeight="1">
      <c r="A6" s="29"/>
      <c r="B6" s="29"/>
      <c r="C6" s="29"/>
      <c r="D6" s="29"/>
      <c r="E6" s="29"/>
      <c r="F6" s="29"/>
      <c r="G6" s="29"/>
    </row>
    <row r="7" ht="15.75" thickBot="1"/>
    <row r="8" spans="1:7" ht="15.75" thickBot="1">
      <c r="A8" s="102" t="s">
        <v>41</v>
      </c>
      <c r="B8" s="53" t="s">
        <v>23</v>
      </c>
      <c r="C8" s="54"/>
      <c r="D8" s="54"/>
      <c r="E8" s="54"/>
      <c r="F8" s="54"/>
      <c r="G8" s="55"/>
    </row>
    <row r="9" spans="1:7" ht="15.75" thickBot="1">
      <c r="A9" s="102"/>
      <c r="B9" s="109" t="s">
        <v>28</v>
      </c>
      <c r="C9" s="110"/>
      <c r="D9" s="110"/>
      <c r="E9" s="110"/>
      <c r="F9" s="110"/>
      <c r="G9" s="111"/>
    </row>
    <row r="10" spans="1:10" ht="34.5" customHeight="1" thickBot="1">
      <c r="A10" s="102"/>
      <c r="B10" s="13"/>
      <c r="C10" s="23" t="s">
        <v>10</v>
      </c>
      <c r="D10" s="23" t="s">
        <v>11</v>
      </c>
      <c r="E10" s="23" t="s">
        <v>12</v>
      </c>
      <c r="F10" s="14" t="s">
        <v>13</v>
      </c>
      <c r="G10" s="14" t="s">
        <v>14</v>
      </c>
      <c r="I10" s="103" t="s">
        <v>42</v>
      </c>
      <c r="J10" s="104"/>
    </row>
    <row r="11" spans="1:10" ht="19.5" customHeight="1" thickBot="1">
      <c r="A11" s="102"/>
      <c r="B11" s="15" t="s">
        <v>2</v>
      </c>
      <c r="C11" s="27"/>
      <c r="D11" s="27"/>
      <c r="E11" s="27"/>
      <c r="F11" s="27"/>
      <c r="G11" s="27"/>
      <c r="I11" s="105"/>
      <c r="J11" s="106"/>
    </row>
    <row r="12" spans="1:7" ht="19.5" customHeight="1" thickBot="1">
      <c r="A12" s="102"/>
      <c r="B12" s="15" t="s">
        <v>3</v>
      </c>
      <c r="C12" s="28"/>
      <c r="D12" s="28"/>
      <c r="E12" s="28"/>
      <c r="F12" s="28"/>
      <c r="G12" s="28"/>
    </row>
    <row r="13" spans="1:7" ht="15">
      <c r="A13" s="102"/>
      <c r="B13" s="17"/>
      <c r="G13" s="18"/>
    </row>
    <row r="14" spans="1:7" ht="15.75">
      <c r="A14" s="102"/>
      <c r="B14" s="107" t="s">
        <v>18</v>
      </c>
      <c r="C14" s="22">
        <f>IF(OR(C11=515,C11=516),"ΣΩΣΤΟ",(IF(C11="","","ΛΑΘΟΣ")))</f>
      </c>
      <c r="D14" s="22">
        <f>IF(OR(D11=320,D11=321),"ΣΩΣΤΟ",(IF(D11="","","ΛΑΘΟΣ")))</f>
      </c>
      <c r="E14" s="22">
        <f>IF(OR(E11=161,E11=160),"ΣΩΣΤΟ",(IF(E11="","","ΛΑΘΟΣ")))</f>
      </c>
      <c r="F14" s="22">
        <f>IF(OR(F11=606,F11=605),"ΣΩΣΤΟ",(IF(F11="","","ΛΑΘΟΣ")))</f>
      </c>
      <c r="G14" s="22">
        <f>IF(OR(G11=501,G11=502),"ΣΩΣΤΟ",(IF(G11="","","ΛΑΘΟΣ")))</f>
      </c>
    </row>
    <row r="15" spans="1:7" ht="16.5" thickBot="1">
      <c r="A15" s="102"/>
      <c r="B15" s="108"/>
      <c r="C15" s="22">
        <f>IF(C12=74,"ΣΩΣΤΟ",(IF(C12="","","ΛΑΘΟΣ")))</f>
      </c>
      <c r="D15" s="22">
        <f>IF(D12=87,"ΣΩΣΤΟ",(IF(D12="","","ΛΑΘΟΣ")))</f>
      </c>
      <c r="E15" s="22">
        <f>IF(E12=49,"ΣΩΣΤΟ",(IF(E12="","","ΛΑΘΟΣ")))</f>
      </c>
      <c r="F15" s="22">
        <f>IF(F12=87,"ΣΩΣΤΟ",(IF(F12="","","ΛΑΘΟΣ")))</f>
      </c>
      <c r="G15" s="22">
        <f>IF(G12=72,"ΣΩΣΤΟ",(IF(G12="","","ΛΑΘΟΣ")))</f>
      </c>
    </row>
    <row r="16" spans="5:7" ht="15">
      <c r="E16" s="73" t="s">
        <v>44</v>
      </c>
      <c r="F16" s="73"/>
      <c r="G16" s="73"/>
    </row>
    <row r="17" spans="1:7" ht="6.75" customHeight="1">
      <c r="A17" s="29"/>
      <c r="B17" s="29"/>
      <c r="C17" s="29"/>
      <c r="D17" s="29"/>
      <c r="E17" s="29"/>
      <c r="F17" s="29"/>
      <c r="G17" s="29"/>
    </row>
  </sheetData>
  <sheetProtection password="C893" sheet="1" selectLockedCells="1"/>
  <mergeCells count="8">
    <mergeCell ref="E16:G16"/>
    <mergeCell ref="A8:A15"/>
    <mergeCell ref="I10:J11"/>
    <mergeCell ref="B4:C4"/>
    <mergeCell ref="B8:G8"/>
    <mergeCell ref="B14:B15"/>
    <mergeCell ref="B9:G9"/>
    <mergeCell ref="D4:G4"/>
  </mergeCells>
  <printOptions/>
  <pageMargins left="0.7" right="0.7" top="0.75" bottom="0.75" header="0.3" footer="0.3"/>
  <pageSetup horizontalDpi="600" verticalDpi="600" orientation="portrait" paperSize="9" r:id="rId1"/>
  <ignoredErrors>
    <ignoredError sqref="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Φύλλο Εργασίας για το μαθητή Ποσοστά Excel</dc:title>
  <dc:subject>Ασκήσεις &amp; προβλήματα στα ποσοστά</dc:subject>
  <dc:creator>Angelos E. Giannoulas; K. Rekoumis</dc:creator>
  <cp:keywords>Αξιοποίηση των Τεχνολογιών της Πληροφορίας και της Επικοινωνίας; Παιδαγωγική; Ποσοστά</cp:keywords>
  <dc:description/>
  <cp:lastModifiedBy>Angelos E. Giannoulas</cp:lastModifiedBy>
  <dcterms:created xsi:type="dcterms:W3CDTF">2010-01-11T10:52:06Z</dcterms:created>
  <dcterms:modified xsi:type="dcterms:W3CDTF">2010-01-18T07:50:39Z</dcterms:modified>
  <cp:category>Α' Γυμνασίου</cp:category>
  <cp:version/>
  <cp:contentType/>
  <cp:contentStatus/>
</cp:coreProperties>
</file>